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 firstSheet="1" activeTab="1"/>
  </bookViews>
  <sheets>
    <sheet name="Hoja1" sheetId="5" state="hidden" r:id="rId1"/>
    <sheet name="PK" sheetId="1" r:id="rId2"/>
  </sheets>
  <calcPr calcId="145621"/>
</workbook>
</file>

<file path=xl/calcChain.xml><?xml version="1.0" encoding="utf-8"?>
<calcChain xmlns="http://schemas.openxmlformats.org/spreadsheetml/2006/main">
  <c r="E4" i="1" l="1"/>
  <c r="N27" i="1" l="1"/>
  <c r="M27" i="1"/>
  <c r="L27" i="1"/>
  <c r="K27" i="1"/>
  <c r="N26" i="1"/>
  <c r="M26" i="1"/>
  <c r="L26" i="1"/>
  <c r="L25" i="1" s="1"/>
  <c r="K26" i="1"/>
  <c r="K25" i="1" s="1"/>
  <c r="J25" i="1"/>
  <c r="I25" i="1"/>
  <c r="H25" i="1"/>
  <c r="G25" i="1"/>
  <c r="F25" i="1"/>
  <c r="E25" i="1"/>
  <c r="N24" i="1"/>
  <c r="M24" i="1"/>
  <c r="L24" i="1"/>
  <c r="K24" i="1"/>
  <c r="N23" i="1"/>
  <c r="M23" i="1"/>
  <c r="L23" i="1"/>
  <c r="K23" i="1"/>
  <c r="N22" i="1"/>
  <c r="M22" i="1"/>
  <c r="L22" i="1"/>
  <c r="L21" i="1" s="1"/>
  <c r="K22" i="1"/>
  <c r="K21" i="1" s="1"/>
  <c r="N21" i="1"/>
  <c r="M21" i="1"/>
  <c r="J21" i="1"/>
  <c r="I21" i="1"/>
  <c r="H21" i="1"/>
  <c r="G21" i="1"/>
  <c r="F21" i="1"/>
  <c r="E21" i="1"/>
  <c r="N20" i="1"/>
  <c r="M20" i="1"/>
  <c r="L20" i="1"/>
  <c r="K20" i="1"/>
  <c r="N19" i="1"/>
  <c r="M19" i="1"/>
  <c r="L19" i="1"/>
  <c r="K19" i="1"/>
  <c r="N18" i="1"/>
  <c r="N17" i="1" s="1"/>
  <c r="M18" i="1"/>
  <c r="M17" i="1" s="1"/>
  <c r="L18" i="1"/>
  <c r="K18" i="1"/>
  <c r="J17" i="1"/>
  <c r="I17" i="1"/>
  <c r="H17" i="1"/>
  <c r="G17" i="1"/>
  <c r="F17" i="1"/>
  <c r="E17" i="1"/>
  <c r="E28" i="1" s="1"/>
  <c r="N16" i="1"/>
  <c r="M16" i="1"/>
  <c r="L16" i="1"/>
  <c r="K16" i="1"/>
  <c r="N15" i="1"/>
  <c r="M15" i="1"/>
  <c r="L15" i="1"/>
  <c r="K15" i="1"/>
  <c r="N14" i="1"/>
  <c r="M14" i="1"/>
  <c r="L14" i="1"/>
  <c r="K14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N4" i="1" s="1"/>
  <c r="M5" i="1"/>
  <c r="M4" i="1" s="1"/>
  <c r="L5" i="1"/>
  <c r="L4" i="1" s="1"/>
  <c r="K5" i="1"/>
  <c r="J4" i="1"/>
  <c r="I4" i="1"/>
  <c r="H4" i="1"/>
  <c r="G4" i="1"/>
  <c r="F4" i="1"/>
  <c r="H28" i="1" l="1"/>
  <c r="L17" i="1"/>
  <c r="N25" i="1"/>
  <c r="M25" i="1"/>
  <c r="F28" i="1"/>
  <c r="J28" i="1"/>
  <c r="K17" i="1"/>
  <c r="G28" i="1"/>
  <c r="I28" i="1"/>
  <c r="K4" i="1"/>
</calcChain>
</file>

<file path=xl/sharedStrings.xml><?xml version="1.0" encoding="utf-8"?>
<sst xmlns="http://schemas.openxmlformats.org/spreadsheetml/2006/main" count="117" uniqueCount="50">
  <si>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</si>
  <si>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</si>
  <si>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</si>
  <si>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</si>
  <si>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</si>
  <si>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</si>
  <si>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</si>
  <si>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</si>
  <si>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</si>
  <si>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</si>
  <si>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</si>
  <si>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</si>
  <si>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</si>
  <si>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</si>
  <si>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</si>
  <si>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</si>
  <si>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</si>
  <si>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@se6#16</t>
  </si>
  <si>
    <t>Bajo protesta de decir verdad declaramos que los Estados Financieros y sus notas, son razonablemente correctos y son responsabilidad del emisor.</t>
  </si>
  <si>
    <t>E-010</t>
  </si>
  <si>
    <t>OBRA PRODDER</t>
  </si>
  <si>
    <t>PROGRAMA DE ACCIONES PRODDER 2016</t>
  </si>
  <si>
    <t>31120-8109</t>
  </si>
  <si>
    <t>OBRA GIC</t>
  </si>
  <si>
    <t>PROGRAMA GIC 2016</t>
  </si>
  <si>
    <t>OBRA CEA</t>
  </si>
  <si>
    <t>PROGRAMA OBRAS CON APOYO CEAG 2016</t>
  </si>
  <si>
    <t>REMANENTES 2015</t>
  </si>
  <si>
    <t>JUNTA MUNICIPAL DE AGUA POTABLE Y ALCANTARILLADO DE CORTAZAR, GTO.
PROGRAMAS Y PROYECTOS DE INVERSIÓN
DEL 1 DE ENERO AL 31 DE MARZO DE 2017</t>
  </si>
  <si>
    <t>REHABILITACIÓN DE ATARJEA EN LA CALLE DISTRITO FEDERAL TRAMO DE QUERETARO A MEXICO, COLONIA CHAPINGO, CABECERA MUNICIPAL DE CORTAZAR, GTO.</t>
  </si>
  <si>
    <t>REHABILITACIÓN DE ATARJEA EN LA CALLE NAYARIT TRAMO DE DISTRITO FEDERAL A CAMPECHE, COLONIA CHAPINGO, CABECERA MUNICIPAL DE CORTAZAR, GTO.</t>
  </si>
  <si>
    <t>REHABILITACIÓN DE ATARJEA EN LA CALLE CAMPECHE TRAMO DE JALISCO A NAYARIT, COLONIA CHAPINGO, CABECERA MUNICIPAL DE CORTAZAR, GTO.</t>
  </si>
  <si>
    <t>REHABILITACIÓN DE ATARJEA EN LA CALLE ENCINO TRAMO DE CARRETERA CORTAZAR-JARAL A ROBLE, COLONIA EL FRESNO, CABECERA MUNICIPAL DE CORTAZAR, GTO.</t>
  </si>
  <si>
    <t>REHABILITACIÓN DE ATARJEA EN LA CALLE GUTIERREZ NAJERA TRAMO DE HERMENEGILDO GALEANA A ROSALES, ZONA CENTRO, CABECERA MUNICIPAL DE CORTAZAR, GTO.</t>
  </si>
  <si>
    <t>REHABILITACIÓN DE COLECTOR SANITARIO EN LA CALLE HERRERA ROCHA TRAMO DE MARTIRES DE RIO BLANCO A TRABAJADORES UNIDOS, COL. CARRILLO PUERTO, CABECERA MUNICIPAL DE CORTAZAR, GTO.</t>
  </si>
  <si>
    <t>REHABILITACIÓN DE COLECTOR SANITARIO EN LA CALLE 21 DE MARZO TRAMO DE JUAN ALVAREZ A PIPILA, ZONA CENTRO, CABECERA MUNICIPAL DE CORTAZAR, GTO.</t>
  </si>
  <si>
    <t>REHABILITACIÓN DE ATARJEA EN LA CALLE GUADALUPE VICTORIA TRAMO DE JUAN DE DIOS PEZA A SALVADOR DÍAZ MIRÓN, ZONA CENTRO, CABECERA MUNICIPAL DE CORTAZAR, GTO.</t>
  </si>
  <si>
    <t>REHABILITACIÓN DE ATARJEA EN LA CALLE GUADALUPE VICTORIA TRAMO DE LEANDRO VALLE A SANTOS DEGOLLADO, ZONA CENTRO, CABECERA MUNICIPAL DE CORTAZAR, GTO.</t>
  </si>
  <si>
    <t>CONSUMO DE ENERGIA ELECTRICA DEL POZO NO.-4 CARRETERA CORTAZAR- JARAL</t>
  </si>
  <si>
    <t>SUMINISTRO DE HIPOCLORITO DE SODIO</t>
  </si>
  <si>
    <t>MTTO CORRECTIVO DEL POZO No. 9 CABECERA MUNICIPAL CORTAZAR, GTO.</t>
  </si>
  <si>
    <t>MTTO CORRECTIVO DEL POZO No. 18 CABECERA MUNICIPAL CORTAZAR, GTO.</t>
  </si>
  <si>
    <t>MTTO Y ADECUACIONES EN EQUIPO DE POZOS</t>
  </si>
  <si>
    <t>LINEA DE CONDUCCION DEL POZO No. 20 AL CARCAMO ALAMEDA EN CABECERA MUNICIPAL DE CORTAZAR, GTO.</t>
  </si>
  <si>
    <t>CONSTRUCCIÓN DE COLECTORES MUNICIPALES DE AGUAS RESIDUALES (3RA ETAPA), TRAMO FORTALEZA AL CRUCE DEL RÍO LAJA, EN LA CABECERA MUNICIPAL DE CORTAZAR, GTO.</t>
  </si>
  <si>
    <t>CONSTRUCCION DE LINEAS DE AGUA POTABLE, RED DE ATARJEAS, CAJON DE DEMASIAS, ETAPA No. 2 CALLE FRANCISCO MARQUEZ - PIPILA, DEL PROYECTO EJECUTIVO DE COLECTORES MUNCIPALES DE AGUAS RESIDUALES EN LA CABECERA MUNICIPAL EN CORTAZAR, GTO.</t>
  </si>
  <si>
    <t>REHABILITACION DE RED SECUNDARIA DE AGUA POTABLE PARA SECTOR 1 EN LAS CALLES GONZALEZ ORTEGA, GUADALUPE VICTORIA, NICOLAS BRAVO, PRIVADA AMADO NERVO, MANUEL DOBLADO Y SOSTENES ROCHA Y PARA EL SECTOR 2 EN LA CALLE FRAY JUAN DE SAN MIGUEL EN ESTA CABECERA MUNICIPAL.</t>
  </si>
  <si>
    <t>REMANENTES</t>
  </si>
  <si>
    <t>REMANENTES 2016</t>
  </si>
  <si>
    <t>PROGRAMA PRODDER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</si>
</sst>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Font="1" applyProtection="1"/>
    <xf numFmtId="4" fontId="0" fillId="0" borderId="0" xfId="0" applyNumberFormat="1" applyFont="1" applyProtection="1">
      <protection locked="0"/>
    </xf>
    <xf numFmtId="9" fontId="3" fillId="0" borderId="0" xfId="17" applyFont="1" applyProtection="1">
      <protection locked="0"/>
    </xf>
    <xf numFmtId="0" fontId="5" fillId="2" borderId="1" xfId="16" applyFont="1" applyFill="1" applyBorder="1" applyAlignment="1">
      <alignment horizontal="center" vertical="top" wrapText="1"/>
    </xf>
    <xf numFmtId="0" fontId="5" fillId="2" borderId="1" xfId="16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11" applyFont="1" applyFill="1" applyBorder="1" applyAlignment="1">
      <alignment horizontal="left" vertical="center"/>
    </xf>
    <xf numFmtId="0" fontId="5" fillId="2" borderId="4" xfId="11" applyFont="1" applyFill="1" applyBorder="1" applyAlignment="1">
      <alignment horizontal="center" vertical="center"/>
    </xf>
    <xf numFmtId="0" fontId="5" fillId="2" borderId="5" xfId="16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wrapText="1"/>
    </xf>
    <xf numFmtId="4" fontId="5" fillId="2" borderId="6" xfId="1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7" fillId="0" borderId="0" xfId="8" applyFont="1" applyAlignment="1" applyProtection="1">
      <alignment vertical="top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protection locked="0"/>
    </xf>
    <xf numFmtId="3" fontId="10" fillId="3" borderId="6" xfId="0" applyNumberFormat="1" applyFont="1" applyFill="1" applyBorder="1" applyAlignment="1" applyProtection="1">
      <alignment horizontal="center"/>
      <protection locked="0"/>
    </xf>
    <xf numFmtId="4" fontId="8" fillId="3" borderId="6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Fill="1" applyBorder="1" applyAlignment="1" applyProtection="1">
      <alignment horizontal="justify" vertical="center"/>
      <protection locked="0"/>
    </xf>
    <xf numFmtId="0" fontId="11" fillId="0" borderId="6" xfId="0" applyFont="1" applyBorder="1" applyAlignment="1" applyProtection="1">
      <alignment horizontal="justify" vertical="center"/>
      <protection locked="0"/>
    </xf>
    <xf numFmtId="0" fontId="8" fillId="0" borderId="6" xfId="0" applyFont="1" applyFill="1" applyBorder="1" applyAlignment="1" applyProtection="1">
      <alignment horizontal="justify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6" xfId="0" applyNumberFormat="1" applyFont="1" applyBorder="1" applyAlignment="1" applyProtection="1">
      <alignment horizontal="right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9" fontId="11" fillId="0" borderId="6" xfId="17" applyFont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justify" vertical="center"/>
      <protection locked="0"/>
    </xf>
    <xf numFmtId="0" fontId="13" fillId="3" borderId="6" xfId="0" applyFont="1" applyFill="1" applyBorder="1" applyAlignment="1" applyProtection="1">
      <alignment horizontal="justify" vertical="center"/>
      <protection locked="0"/>
    </xf>
    <xf numFmtId="3" fontId="10" fillId="3" borderId="6" xfId="0" applyNumberFormat="1" applyFont="1" applyFill="1" applyBorder="1" applyAlignment="1" applyProtection="1">
      <alignment horizontal="justify" vertical="center"/>
      <protection locked="0"/>
    </xf>
    <xf numFmtId="43" fontId="1" fillId="0" borderId="6" xfId="18" applyFont="1" applyFill="1" applyBorder="1" applyProtection="1"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4" fontId="10" fillId="4" borderId="5" xfId="0" applyNumberFormat="1" applyFont="1" applyFill="1" applyBorder="1" applyAlignment="1" applyProtection="1">
      <alignment horizontal="center" vertical="center"/>
      <protection locked="0"/>
    </xf>
    <xf numFmtId="9" fontId="11" fillId="0" borderId="0" xfId="17" applyFont="1" applyAlignment="1" applyProtection="1">
      <alignment horizontal="justify" vertical="center"/>
      <protection locked="0"/>
    </xf>
    <xf numFmtId="0" fontId="5" fillId="2" borderId="6" xfId="0" applyFont="1" applyFill="1" applyBorder="1" applyAlignment="1" applyProtection="1">
      <alignment horizontal="center" wrapText="1"/>
      <protection locked="0"/>
    </xf>
    <xf numFmtId="0" fontId="14" fillId="0" borderId="6" xfId="0" applyFont="1" applyFill="1" applyBorder="1" applyAlignment="1" applyProtection="1">
      <alignment horizontal="justify" vertical="center" wrapText="1"/>
      <protection locked="0"/>
    </xf>
    <xf numFmtId="4" fontId="14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 applyProtection="1">
      <alignment horizontal="right" vertical="center" wrapText="1"/>
      <protection locked="0"/>
    </xf>
    <xf numFmtId="0" fontId="14" fillId="0" borderId="6" xfId="0" applyFont="1" applyFill="1" applyBorder="1" applyAlignment="1" applyProtection="1">
      <alignment vertical="center" wrapText="1"/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7"/>
      <c r="B1" s="17"/>
    </row>
    <row r="2020" spans="1:1" x14ac:dyDescent="0.2">
      <c r="A2020" s="18" t="s">
        <v>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zoomScaleNormal="100" workbookViewId="0">
      <selection activeCell="G29" sqref="G29"/>
    </sheetView>
  </sheetViews>
  <sheetFormatPr baseColWidth="10" defaultRowHeight="11.25" x14ac:dyDescent="0.2"/>
  <cols>
    <col min="1" max="1" width="19.83203125" style="1" customWidth="1"/>
    <col min="2" max="2" width="26.33203125" style="1" bestFit="1" customWidth="1"/>
    <col min="3" max="3" width="35.33203125" style="1" bestFit="1" customWidth="1"/>
    <col min="4" max="4" width="15.5" style="1" bestFit="1" customWidth="1"/>
    <col min="5" max="5" width="15" style="3" bestFit="1" customWidth="1"/>
    <col min="6" max="6" width="13" style="3" bestFit="1" customWidth="1"/>
    <col min="7" max="7" width="19.83203125" style="3" customWidth="1"/>
    <col min="8" max="10" width="13.33203125" style="1" customWidth="1"/>
    <col min="11" max="14" width="11.83203125" style="4" customWidth="1"/>
    <col min="15" max="16384" width="12" style="1"/>
  </cols>
  <sheetData>
    <row r="1" spans="1:14" s="2" customFormat="1" ht="35.1" customHeight="1" x14ac:dyDescent="0.2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s="2" customFormat="1" ht="12.75" customHeight="1" x14ac:dyDescent="0.2">
      <c r="A2" s="5"/>
      <c r="B2" s="5"/>
      <c r="C2" s="5"/>
      <c r="D2" s="6"/>
      <c r="E2" s="7"/>
      <c r="F2" s="8" t="s">
        <v>2</v>
      </c>
      <c r="G2" s="9"/>
      <c r="H2" s="7"/>
      <c r="I2" s="8" t="s">
        <v>8</v>
      </c>
      <c r="J2" s="9"/>
      <c r="K2" s="10" t="s">
        <v>15</v>
      </c>
      <c r="L2" s="9"/>
      <c r="M2" s="11" t="s">
        <v>14</v>
      </c>
      <c r="N2" s="12"/>
    </row>
    <row r="3" spans="1:14" s="2" customFormat="1" ht="21.95" customHeight="1" x14ac:dyDescent="0.2">
      <c r="A3" s="13" t="s">
        <v>16</v>
      </c>
      <c r="B3" s="13" t="s">
        <v>0</v>
      </c>
      <c r="C3" s="13" t="s">
        <v>5</v>
      </c>
      <c r="D3" s="13" t="s">
        <v>1</v>
      </c>
      <c r="E3" s="14" t="s">
        <v>3</v>
      </c>
      <c r="F3" s="14" t="s">
        <v>4</v>
      </c>
      <c r="G3" s="14" t="s">
        <v>6</v>
      </c>
      <c r="H3" s="14" t="s">
        <v>9</v>
      </c>
      <c r="I3" s="14" t="s">
        <v>4</v>
      </c>
      <c r="J3" s="14" t="s">
        <v>7</v>
      </c>
      <c r="K3" s="15" t="s">
        <v>10</v>
      </c>
      <c r="L3" s="15" t="s">
        <v>11</v>
      </c>
      <c r="M3" s="16" t="s">
        <v>12</v>
      </c>
      <c r="N3" s="16" t="s">
        <v>13</v>
      </c>
    </row>
    <row r="4" spans="1:14" ht="12.75" x14ac:dyDescent="0.2">
      <c r="A4" s="20" t="s">
        <v>19</v>
      </c>
      <c r="B4" s="21" t="s">
        <v>20</v>
      </c>
      <c r="C4" s="21" t="s">
        <v>21</v>
      </c>
      <c r="D4" s="22" t="s">
        <v>22</v>
      </c>
      <c r="E4" s="23">
        <f t="shared" ref="E4:N4" si="0">SUM(E5:E16)</f>
        <v>3725286.29</v>
      </c>
      <c r="F4" s="23">
        <f t="shared" si="0"/>
        <v>3725286.29</v>
      </c>
      <c r="G4" s="23">
        <f t="shared" si="0"/>
        <v>1776253.74</v>
      </c>
      <c r="H4" s="23">
        <f t="shared" si="0"/>
        <v>56925</v>
      </c>
      <c r="I4" s="23">
        <f t="shared" si="0"/>
        <v>56925</v>
      </c>
      <c r="J4" s="23">
        <f t="shared" si="0"/>
        <v>7</v>
      </c>
      <c r="K4" s="23">
        <f t="shared" si="0"/>
        <v>1.0391786036030277</v>
      </c>
      <c r="L4" s="23">
        <f t="shared" si="0"/>
        <v>1.0391786036030277</v>
      </c>
      <c r="M4" s="23">
        <f t="shared" si="0"/>
        <v>0.77777777777777779</v>
      </c>
      <c r="N4" s="23">
        <f t="shared" si="0"/>
        <v>0.77777777777777779</v>
      </c>
    </row>
    <row r="5" spans="1:14" ht="105" x14ac:dyDescent="0.2">
      <c r="A5" s="24" t="s">
        <v>19</v>
      </c>
      <c r="B5" s="25" t="s">
        <v>20</v>
      </c>
      <c r="C5" s="44" t="s">
        <v>29</v>
      </c>
      <c r="D5" s="26" t="s">
        <v>22</v>
      </c>
      <c r="E5" s="45">
        <v>123000</v>
      </c>
      <c r="F5" s="27">
        <v>123000</v>
      </c>
      <c r="G5" s="28">
        <v>0</v>
      </c>
      <c r="H5" s="29">
        <v>112</v>
      </c>
      <c r="I5" s="29">
        <v>112</v>
      </c>
      <c r="J5" s="30">
        <v>0</v>
      </c>
      <c r="K5" s="31">
        <f>G5/E5</f>
        <v>0</v>
      </c>
      <c r="L5" s="31">
        <f>G5/F5</f>
        <v>0</v>
      </c>
      <c r="M5" s="31">
        <f>J5/H5</f>
        <v>0</v>
      </c>
      <c r="N5" s="31">
        <f>J5/I5</f>
        <v>0</v>
      </c>
    </row>
    <row r="6" spans="1:14" ht="120" x14ac:dyDescent="0.2">
      <c r="A6" s="24" t="s">
        <v>19</v>
      </c>
      <c r="B6" s="25" t="s">
        <v>20</v>
      </c>
      <c r="C6" s="44" t="s">
        <v>30</v>
      </c>
      <c r="D6" s="26" t="s">
        <v>22</v>
      </c>
      <c r="E6" s="45">
        <v>77500</v>
      </c>
      <c r="F6" s="27">
        <v>77500</v>
      </c>
      <c r="G6" s="28">
        <v>0</v>
      </c>
      <c r="H6" s="32">
        <v>65</v>
      </c>
      <c r="I6" s="32">
        <v>65</v>
      </c>
      <c r="J6" s="30">
        <v>0</v>
      </c>
      <c r="K6" s="31">
        <f t="shared" ref="K6:K16" si="1">G6/E6</f>
        <v>0</v>
      </c>
      <c r="L6" s="31">
        <f t="shared" ref="L6:L16" si="2">G6/F6</f>
        <v>0</v>
      </c>
      <c r="M6" s="31">
        <f t="shared" ref="M6:M16" si="3">J6/H6</f>
        <v>0</v>
      </c>
      <c r="N6" s="31">
        <f t="shared" ref="N6:N16" si="4">J6/I6</f>
        <v>0</v>
      </c>
    </row>
    <row r="7" spans="1:14" ht="105" x14ac:dyDescent="0.2">
      <c r="A7" s="24" t="s">
        <v>19</v>
      </c>
      <c r="B7" s="25" t="s">
        <v>20</v>
      </c>
      <c r="C7" s="44" t="s">
        <v>31</v>
      </c>
      <c r="D7" s="26" t="s">
        <v>22</v>
      </c>
      <c r="E7" s="45">
        <v>120000</v>
      </c>
      <c r="F7" s="27">
        <v>120000</v>
      </c>
      <c r="G7" s="28">
        <v>0</v>
      </c>
      <c r="H7" s="33">
        <v>112</v>
      </c>
      <c r="I7" s="33">
        <v>112</v>
      </c>
      <c r="J7" s="30">
        <v>0</v>
      </c>
      <c r="K7" s="31">
        <f t="shared" si="1"/>
        <v>0</v>
      </c>
      <c r="L7" s="31">
        <f t="shared" si="2"/>
        <v>0</v>
      </c>
      <c r="M7" s="31">
        <f t="shared" si="3"/>
        <v>0</v>
      </c>
      <c r="N7" s="31">
        <f t="shared" si="4"/>
        <v>0</v>
      </c>
    </row>
    <row r="8" spans="1:14" ht="120" x14ac:dyDescent="0.2">
      <c r="A8" s="24" t="s">
        <v>19</v>
      </c>
      <c r="B8" s="25" t="s">
        <v>20</v>
      </c>
      <c r="C8" s="44" t="s">
        <v>32</v>
      </c>
      <c r="D8" s="26" t="s">
        <v>22</v>
      </c>
      <c r="E8" s="45">
        <v>364000</v>
      </c>
      <c r="F8" s="27">
        <v>364000</v>
      </c>
      <c r="G8" s="28">
        <v>0</v>
      </c>
      <c r="H8" s="33">
        <v>260</v>
      </c>
      <c r="I8" s="33">
        <v>260</v>
      </c>
      <c r="J8" s="30">
        <v>0</v>
      </c>
      <c r="K8" s="31">
        <f t="shared" si="1"/>
        <v>0</v>
      </c>
      <c r="L8" s="31">
        <f t="shared" si="2"/>
        <v>0</v>
      </c>
      <c r="M8" s="31">
        <f t="shared" si="3"/>
        <v>0</v>
      </c>
      <c r="N8" s="31">
        <f t="shared" si="4"/>
        <v>0</v>
      </c>
    </row>
    <row r="9" spans="1:14" ht="105" x14ac:dyDescent="0.2">
      <c r="A9" s="24" t="s">
        <v>19</v>
      </c>
      <c r="B9" s="25" t="s">
        <v>20</v>
      </c>
      <c r="C9" s="44" t="s">
        <v>33</v>
      </c>
      <c r="D9" s="26" t="s">
        <v>22</v>
      </c>
      <c r="E9" s="45">
        <v>113500</v>
      </c>
      <c r="F9" s="27">
        <v>113500</v>
      </c>
      <c r="G9" s="28">
        <v>0</v>
      </c>
      <c r="H9" s="33">
        <v>66</v>
      </c>
      <c r="I9" s="33">
        <v>66</v>
      </c>
      <c r="J9" s="30">
        <v>0</v>
      </c>
      <c r="K9" s="31">
        <f t="shared" si="1"/>
        <v>0</v>
      </c>
      <c r="L9" s="31">
        <f t="shared" si="2"/>
        <v>0</v>
      </c>
      <c r="M9" s="31">
        <f t="shared" si="3"/>
        <v>0</v>
      </c>
      <c r="N9" s="31">
        <f t="shared" si="4"/>
        <v>0</v>
      </c>
    </row>
    <row r="10" spans="1:14" ht="135" x14ac:dyDescent="0.2">
      <c r="A10" s="24" t="s">
        <v>19</v>
      </c>
      <c r="B10" s="25" t="s">
        <v>20</v>
      </c>
      <c r="C10" s="44" t="s">
        <v>34</v>
      </c>
      <c r="D10" s="26" t="s">
        <v>22</v>
      </c>
      <c r="E10" s="45">
        <v>176675</v>
      </c>
      <c r="F10" s="27">
        <v>176675</v>
      </c>
      <c r="G10" s="28">
        <v>0</v>
      </c>
      <c r="H10" s="33">
        <v>55</v>
      </c>
      <c r="I10" s="33">
        <v>55</v>
      </c>
      <c r="J10" s="30">
        <v>0</v>
      </c>
      <c r="K10" s="31">
        <f t="shared" si="1"/>
        <v>0</v>
      </c>
      <c r="L10" s="31">
        <f t="shared" si="2"/>
        <v>0</v>
      </c>
      <c r="M10" s="31">
        <f t="shared" si="3"/>
        <v>0</v>
      </c>
      <c r="N10" s="31">
        <f t="shared" si="4"/>
        <v>0</v>
      </c>
    </row>
    <row r="11" spans="1:14" ht="105" x14ac:dyDescent="0.2">
      <c r="A11" s="24" t="s">
        <v>19</v>
      </c>
      <c r="B11" s="25" t="s">
        <v>20</v>
      </c>
      <c r="C11" s="44" t="s">
        <v>35</v>
      </c>
      <c r="D11" s="26" t="s">
        <v>22</v>
      </c>
      <c r="E11" s="45">
        <v>193325.00000000003</v>
      </c>
      <c r="F11" s="27">
        <v>193325.00000000003</v>
      </c>
      <c r="G11" s="28"/>
      <c r="H11" s="33">
        <v>55</v>
      </c>
      <c r="I11" s="33">
        <v>55</v>
      </c>
      <c r="J11" s="30"/>
      <c r="K11" s="31"/>
      <c r="L11" s="31"/>
      <c r="M11" s="31"/>
      <c r="N11" s="31"/>
    </row>
    <row r="12" spans="1:14" ht="120" x14ac:dyDescent="0.2">
      <c r="A12" s="24" t="s">
        <v>19</v>
      </c>
      <c r="B12" s="25" t="s">
        <v>20</v>
      </c>
      <c r="C12" s="44" t="s">
        <v>36</v>
      </c>
      <c r="D12" s="26" t="s">
        <v>22</v>
      </c>
      <c r="E12" s="45">
        <v>182000</v>
      </c>
      <c r="F12" s="27">
        <v>182000</v>
      </c>
      <c r="G12" s="28"/>
      <c r="H12" s="33">
        <v>90</v>
      </c>
      <c r="I12" s="33">
        <v>90</v>
      </c>
      <c r="J12" s="30"/>
      <c r="K12" s="31"/>
      <c r="L12" s="31"/>
      <c r="M12" s="31"/>
      <c r="N12" s="31"/>
    </row>
    <row r="13" spans="1:14" ht="105" x14ac:dyDescent="0.2">
      <c r="A13" s="24" t="s">
        <v>19</v>
      </c>
      <c r="B13" s="25" t="s">
        <v>20</v>
      </c>
      <c r="C13" s="44" t="s">
        <v>37</v>
      </c>
      <c r="D13" s="26" t="s">
        <v>22</v>
      </c>
      <c r="E13" s="45">
        <v>244999.99999999997</v>
      </c>
      <c r="F13" s="27">
        <v>244999.99999999997</v>
      </c>
      <c r="G13" s="28"/>
      <c r="H13" s="33">
        <v>100</v>
      </c>
      <c r="I13" s="33">
        <v>100</v>
      </c>
      <c r="J13" s="30"/>
      <c r="K13" s="31"/>
      <c r="L13" s="31"/>
      <c r="M13" s="31"/>
      <c r="N13" s="31"/>
    </row>
    <row r="14" spans="1:14" ht="45" x14ac:dyDescent="0.2">
      <c r="A14" s="24" t="s">
        <v>19</v>
      </c>
      <c r="B14" s="25" t="s">
        <v>20</v>
      </c>
      <c r="C14" s="44" t="s">
        <v>38</v>
      </c>
      <c r="D14" s="26" t="s">
        <v>22</v>
      </c>
      <c r="E14" s="45">
        <v>225000</v>
      </c>
      <c r="F14" s="27">
        <v>225000</v>
      </c>
      <c r="G14" s="28">
        <v>0</v>
      </c>
      <c r="H14" s="33">
        <v>1</v>
      </c>
      <c r="I14" s="33">
        <v>1</v>
      </c>
      <c r="J14" s="30">
        <v>0</v>
      </c>
      <c r="K14" s="31">
        <f t="shared" si="1"/>
        <v>0</v>
      </c>
      <c r="L14" s="31">
        <f t="shared" si="2"/>
        <v>0</v>
      </c>
      <c r="M14" s="31">
        <f t="shared" si="3"/>
        <v>0</v>
      </c>
      <c r="N14" s="31">
        <f t="shared" si="4"/>
        <v>0</v>
      </c>
    </row>
    <row r="15" spans="1:14" ht="30" x14ac:dyDescent="0.2">
      <c r="A15" s="24" t="s">
        <v>19</v>
      </c>
      <c r="B15" s="25" t="s">
        <v>20</v>
      </c>
      <c r="C15" s="44" t="s">
        <v>39</v>
      </c>
      <c r="D15" s="26" t="s">
        <v>22</v>
      </c>
      <c r="E15" s="45">
        <v>196000</v>
      </c>
      <c r="F15" s="27">
        <v>196000</v>
      </c>
      <c r="G15" s="28">
        <v>0</v>
      </c>
      <c r="H15" s="34">
        <v>56000</v>
      </c>
      <c r="I15" s="34">
        <v>56000</v>
      </c>
      <c r="J15" s="30">
        <v>0</v>
      </c>
      <c r="K15" s="31">
        <f t="shared" si="1"/>
        <v>0</v>
      </c>
      <c r="L15" s="31">
        <f t="shared" si="2"/>
        <v>0</v>
      </c>
      <c r="M15" s="31">
        <f t="shared" si="3"/>
        <v>0</v>
      </c>
      <c r="N15" s="31">
        <f t="shared" si="4"/>
        <v>0</v>
      </c>
    </row>
    <row r="16" spans="1:14" ht="15" x14ac:dyDescent="0.2">
      <c r="A16" s="24" t="s">
        <v>19</v>
      </c>
      <c r="B16" s="25" t="s">
        <v>20</v>
      </c>
      <c r="C16" s="44" t="s">
        <v>49</v>
      </c>
      <c r="D16" s="26" t="s">
        <v>22</v>
      </c>
      <c r="E16" s="45">
        <v>1709286.29</v>
      </c>
      <c r="F16" s="27">
        <v>1709286.29</v>
      </c>
      <c r="G16" s="28">
        <v>1776253.74</v>
      </c>
      <c r="H16" s="34">
        <v>9</v>
      </c>
      <c r="I16" s="34">
        <v>9</v>
      </c>
      <c r="J16" s="30">
        <v>7</v>
      </c>
      <c r="K16" s="31">
        <f t="shared" si="1"/>
        <v>1.0391786036030277</v>
      </c>
      <c r="L16" s="31">
        <f t="shared" si="2"/>
        <v>1.0391786036030277</v>
      </c>
      <c r="M16" s="31">
        <f t="shared" si="3"/>
        <v>0.77777777777777779</v>
      </c>
      <c r="N16" s="31">
        <f t="shared" si="4"/>
        <v>0.77777777777777779</v>
      </c>
    </row>
    <row r="17" spans="1:14" ht="12.75" x14ac:dyDescent="0.2">
      <c r="A17" s="35" t="s">
        <v>19</v>
      </c>
      <c r="B17" s="36" t="s">
        <v>23</v>
      </c>
      <c r="C17" s="21" t="s">
        <v>24</v>
      </c>
      <c r="D17" s="37" t="s">
        <v>22</v>
      </c>
      <c r="E17" s="23">
        <f>SUM(E18:E20)</f>
        <v>1287716.7399999998</v>
      </c>
      <c r="F17" s="23">
        <f>SUM(F18:F20)</f>
        <v>1287716.7399999998</v>
      </c>
      <c r="G17" s="23">
        <f>SUM(G18:G20)</f>
        <v>247834</v>
      </c>
      <c r="H17" s="23">
        <f>SUM(H18:H20)</f>
        <v>3</v>
      </c>
      <c r="I17" s="23">
        <f>SUM(I18:I20)</f>
        <v>3</v>
      </c>
      <c r="J17" s="23">
        <f>SUM(J18:J20)</f>
        <v>2</v>
      </c>
      <c r="K17" s="23">
        <f>SUM(K18:K20)</f>
        <v>2</v>
      </c>
      <c r="L17" s="23">
        <f>SUM(L18:L20)</f>
        <v>2</v>
      </c>
      <c r="M17" s="23">
        <f>SUM(M18:M20)</f>
        <v>2</v>
      </c>
      <c r="N17" s="23">
        <f>SUM(N18:N20)</f>
        <v>2</v>
      </c>
    </row>
    <row r="18" spans="1:14" ht="45" x14ac:dyDescent="0.2">
      <c r="A18" s="26" t="s">
        <v>19</v>
      </c>
      <c r="B18" s="25" t="s">
        <v>23</v>
      </c>
      <c r="C18" s="44" t="s">
        <v>40</v>
      </c>
      <c r="D18" s="26" t="s">
        <v>22</v>
      </c>
      <c r="E18" s="27">
        <v>125048</v>
      </c>
      <c r="F18" s="27">
        <v>125048</v>
      </c>
      <c r="G18" s="27">
        <v>125048</v>
      </c>
      <c r="H18" s="46">
        <v>1</v>
      </c>
      <c r="I18" s="46">
        <v>1</v>
      </c>
      <c r="J18" s="30">
        <v>1</v>
      </c>
      <c r="K18" s="31">
        <f t="shared" ref="K18:K20" si="5">G18/E18</f>
        <v>1</v>
      </c>
      <c r="L18" s="31">
        <f t="shared" ref="L18:L20" si="6">G18/F18</f>
        <v>1</v>
      </c>
      <c r="M18" s="31">
        <f t="shared" ref="M18:M20" si="7">J18/H18</f>
        <v>1</v>
      </c>
      <c r="N18" s="31">
        <f t="shared" ref="N18:N20" si="8">J18/I18</f>
        <v>1</v>
      </c>
    </row>
    <row r="19" spans="1:14" ht="45" x14ac:dyDescent="0.2">
      <c r="A19" s="26" t="s">
        <v>19</v>
      </c>
      <c r="B19" s="25" t="s">
        <v>23</v>
      </c>
      <c r="C19" s="44" t="s">
        <v>41</v>
      </c>
      <c r="D19" s="26" t="s">
        <v>22</v>
      </c>
      <c r="E19" s="27">
        <v>122786</v>
      </c>
      <c r="F19" s="27">
        <v>122786</v>
      </c>
      <c r="G19" s="28">
        <v>122786</v>
      </c>
      <c r="H19" s="46">
        <v>1</v>
      </c>
      <c r="I19" s="46">
        <v>1</v>
      </c>
      <c r="J19" s="30">
        <v>1</v>
      </c>
      <c r="K19" s="31">
        <f t="shared" si="5"/>
        <v>1</v>
      </c>
      <c r="L19" s="31">
        <f t="shared" si="6"/>
        <v>1</v>
      </c>
      <c r="M19" s="31">
        <f t="shared" si="7"/>
        <v>1</v>
      </c>
      <c r="N19" s="31">
        <f t="shared" si="8"/>
        <v>1</v>
      </c>
    </row>
    <row r="20" spans="1:14" ht="30" x14ac:dyDescent="0.2">
      <c r="A20" s="26" t="s">
        <v>19</v>
      </c>
      <c r="B20" s="25" t="s">
        <v>23</v>
      </c>
      <c r="C20" s="44" t="s">
        <v>42</v>
      </c>
      <c r="D20" s="26" t="s">
        <v>22</v>
      </c>
      <c r="E20" s="27">
        <v>1039882.7399999999</v>
      </c>
      <c r="F20" s="27">
        <v>1039882.7399999999</v>
      </c>
      <c r="G20" s="27">
        <v>0</v>
      </c>
      <c r="H20" s="46">
        <v>1</v>
      </c>
      <c r="I20" s="46">
        <v>1</v>
      </c>
      <c r="J20" s="30">
        <v>0</v>
      </c>
      <c r="K20" s="31">
        <f t="shared" si="5"/>
        <v>0</v>
      </c>
      <c r="L20" s="31">
        <f t="shared" si="6"/>
        <v>0</v>
      </c>
      <c r="M20" s="31">
        <f t="shared" si="7"/>
        <v>0</v>
      </c>
      <c r="N20" s="31">
        <f t="shared" si="8"/>
        <v>0</v>
      </c>
    </row>
    <row r="21" spans="1:14" ht="12.75" x14ac:dyDescent="0.2">
      <c r="A21" s="35" t="s">
        <v>19</v>
      </c>
      <c r="B21" s="36" t="s">
        <v>25</v>
      </c>
      <c r="C21" s="21" t="s">
        <v>26</v>
      </c>
      <c r="D21" s="37" t="s">
        <v>22</v>
      </c>
      <c r="E21" s="23">
        <f>SUM(E22:E24)</f>
        <v>11939982.74</v>
      </c>
      <c r="F21" s="23">
        <f>SUM(F22:F24)</f>
        <v>11939982.74</v>
      </c>
      <c r="G21" s="23">
        <f>SUM(G22:G24)</f>
        <v>8891278.6799999997</v>
      </c>
      <c r="H21" s="23">
        <f>SUM(H22:H24)</f>
        <v>3</v>
      </c>
      <c r="I21" s="23">
        <f>SUM(I22:I24)</f>
        <v>3</v>
      </c>
      <c r="J21" s="23">
        <f>SUM(J22:J24)</f>
        <v>0</v>
      </c>
      <c r="K21" s="23">
        <f>SUM(K22:K24)</f>
        <v>2.1694182551209069</v>
      </c>
      <c r="L21" s="23">
        <f>SUM(L22:L24)</f>
        <v>2.1694182551209069</v>
      </c>
      <c r="M21" s="23">
        <f>SUM(M22:M24)</f>
        <v>0</v>
      </c>
      <c r="N21" s="23">
        <f>SUM(N22:N24)</f>
        <v>0</v>
      </c>
    </row>
    <row r="22" spans="1:14" ht="105" x14ac:dyDescent="0.2">
      <c r="A22" s="26" t="s">
        <v>19</v>
      </c>
      <c r="B22" s="25" t="s">
        <v>25</v>
      </c>
      <c r="C22" s="47" t="s">
        <v>44</v>
      </c>
      <c r="D22" s="26" t="s">
        <v>22</v>
      </c>
      <c r="E22" s="45">
        <v>3643704.06</v>
      </c>
      <c r="F22" s="38">
        <v>3643704.06</v>
      </c>
      <c r="G22" s="38">
        <v>637500</v>
      </c>
      <c r="H22" s="32">
        <v>1</v>
      </c>
      <c r="I22" s="32">
        <v>1</v>
      </c>
      <c r="J22" s="30">
        <v>0</v>
      </c>
      <c r="K22" s="31">
        <f t="shared" ref="K22:K24" si="9">G22/E22</f>
        <v>0.17495932422129803</v>
      </c>
      <c r="L22" s="31">
        <f t="shared" ref="L22:L24" si="10">G22/F22</f>
        <v>0.17495932422129803</v>
      </c>
      <c r="M22" s="31">
        <f t="shared" ref="M22:M24" si="11">J22/H22</f>
        <v>0</v>
      </c>
      <c r="N22" s="31">
        <f t="shared" ref="N22:N24" si="12">J22/I22</f>
        <v>0</v>
      </c>
    </row>
    <row r="23" spans="1:14" ht="165" x14ac:dyDescent="0.2">
      <c r="A23" s="26" t="s">
        <v>19</v>
      </c>
      <c r="B23" s="25" t="s">
        <v>25</v>
      </c>
      <c r="C23" s="47" t="s">
        <v>45</v>
      </c>
      <c r="D23" s="26" t="s">
        <v>22</v>
      </c>
      <c r="E23" s="45">
        <v>7670000</v>
      </c>
      <c r="F23" s="38">
        <v>7670000</v>
      </c>
      <c r="G23" s="38">
        <v>7627500</v>
      </c>
      <c r="H23" s="32">
        <v>1</v>
      </c>
      <c r="I23" s="32">
        <v>1</v>
      </c>
      <c r="J23" s="30">
        <v>0</v>
      </c>
      <c r="K23" s="31">
        <f t="shared" si="9"/>
        <v>0.99445893089960891</v>
      </c>
      <c r="L23" s="31">
        <f t="shared" si="10"/>
        <v>0.99445893089960891</v>
      </c>
      <c r="M23" s="31">
        <f t="shared" si="11"/>
        <v>0</v>
      </c>
      <c r="N23" s="31">
        <f t="shared" si="12"/>
        <v>0</v>
      </c>
    </row>
    <row r="24" spans="1:14" ht="180" x14ac:dyDescent="0.2">
      <c r="A24" s="26" t="s">
        <v>19</v>
      </c>
      <c r="B24" s="25" t="s">
        <v>25</v>
      </c>
      <c r="C24" s="47" t="s">
        <v>46</v>
      </c>
      <c r="D24" s="26" t="s">
        <v>22</v>
      </c>
      <c r="E24" s="45">
        <v>626278.68000000005</v>
      </c>
      <c r="F24" s="38">
        <v>626278.68000000005</v>
      </c>
      <c r="G24" s="38">
        <v>626278.68000000005</v>
      </c>
      <c r="H24" s="32">
        <v>1</v>
      </c>
      <c r="I24" s="32">
        <v>1</v>
      </c>
      <c r="J24" s="30">
        <v>0</v>
      </c>
      <c r="K24" s="31">
        <f t="shared" si="9"/>
        <v>1</v>
      </c>
      <c r="L24" s="31">
        <f t="shared" si="10"/>
        <v>1</v>
      </c>
      <c r="M24" s="31">
        <f t="shared" si="11"/>
        <v>0</v>
      </c>
      <c r="N24" s="31">
        <f t="shared" si="12"/>
        <v>0</v>
      </c>
    </row>
    <row r="25" spans="1:14" ht="12.75" x14ac:dyDescent="0.2">
      <c r="A25" s="35" t="s">
        <v>19</v>
      </c>
      <c r="B25" s="36" t="s">
        <v>47</v>
      </c>
      <c r="C25" s="21" t="s">
        <v>26</v>
      </c>
      <c r="D25" s="37" t="s">
        <v>22</v>
      </c>
      <c r="E25" s="23">
        <f>SUM(E26:E27)</f>
        <v>2240437.2999999998</v>
      </c>
      <c r="F25" s="23">
        <f>SUM(F26:F27)</f>
        <v>2240437.2999999998</v>
      </c>
      <c r="G25" s="23">
        <f>SUM(G26:G27)</f>
        <v>0</v>
      </c>
      <c r="H25" s="23">
        <f>SUM(H26:H27)</f>
        <v>2</v>
      </c>
      <c r="I25" s="23">
        <f>SUM(I26:I27)</f>
        <v>2</v>
      </c>
      <c r="J25" s="23">
        <f>SUM(J26:J27)</f>
        <v>0</v>
      </c>
      <c r="K25" s="23">
        <f>SUM(K26:K27)</f>
        <v>0</v>
      </c>
      <c r="L25" s="23">
        <f>SUM(L26:L27)</f>
        <v>0</v>
      </c>
      <c r="M25" s="23">
        <f>SUM(M26:M27)</f>
        <v>0</v>
      </c>
      <c r="N25" s="23">
        <f>SUM(N26:N27)</f>
        <v>0</v>
      </c>
    </row>
    <row r="26" spans="1:14" ht="75" x14ac:dyDescent="0.2">
      <c r="A26" s="26" t="s">
        <v>19</v>
      </c>
      <c r="B26" s="25" t="s">
        <v>27</v>
      </c>
      <c r="C26" s="44" t="s">
        <v>43</v>
      </c>
      <c r="D26" s="26" t="s">
        <v>22</v>
      </c>
      <c r="E26" s="38">
        <v>742218.65</v>
      </c>
      <c r="F26" s="38">
        <v>742218.65</v>
      </c>
      <c r="G26" s="38">
        <v>0</v>
      </c>
      <c r="H26" s="32">
        <v>1</v>
      </c>
      <c r="I26" s="32">
        <v>1</v>
      </c>
      <c r="J26" s="39"/>
      <c r="K26" s="31">
        <f t="shared" ref="K26:K27" si="13">G26/E26</f>
        <v>0</v>
      </c>
      <c r="L26" s="31">
        <f t="shared" ref="L26:L27" si="14">G26/F26</f>
        <v>0</v>
      </c>
      <c r="M26" s="31">
        <f t="shared" ref="M26:M27" si="15">J26/H26</f>
        <v>0</v>
      </c>
      <c r="N26" s="31">
        <f t="shared" ref="N26:N27" si="16">J26/I26</f>
        <v>0</v>
      </c>
    </row>
    <row r="27" spans="1:14" ht="75" x14ac:dyDescent="0.2">
      <c r="A27" s="26" t="s">
        <v>19</v>
      </c>
      <c r="B27" s="25" t="s">
        <v>48</v>
      </c>
      <c r="C27" s="44" t="s">
        <v>43</v>
      </c>
      <c r="D27" s="26" t="s">
        <v>22</v>
      </c>
      <c r="E27" s="38">
        <v>1498218.65</v>
      </c>
      <c r="F27" s="38">
        <v>1498218.65</v>
      </c>
      <c r="G27" s="38">
        <v>0</v>
      </c>
      <c r="H27" s="32">
        <v>1</v>
      </c>
      <c r="I27" s="32">
        <v>1</v>
      </c>
      <c r="J27" s="39"/>
      <c r="K27" s="31">
        <f t="shared" si="13"/>
        <v>0</v>
      </c>
      <c r="L27" s="31">
        <f t="shared" si="14"/>
        <v>0</v>
      </c>
      <c r="M27" s="31">
        <f t="shared" si="15"/>
        <v>0</v>
      </c>
      <c r="N27" s="31">
        <f t="shared" si="16"/>
        <v>0</v>
      </c>
    </row>
    <row r="28" spans="1:14" ht="12.75" x14ac:dyDescent="0.2">
      <c r="A28" s="40"/>
      <c r="B28" s="40"/>
      <c r="C28" s="40"/>
      <c r="D28" s="40"/>
      <c r="E28" s="41">
        <f>E4+E17+E21</f>
        <v>16952985.77</v>
      </c>
      <c r="F28" s="41">
        <f>F4+F17+F21</f>
        <v>16952985.77</v>
      </c>
      <c r="G28" s="41">
        <f>G4+G17+G21</f>
        <v>10915366.42</v>
      </c>
      <c r="H28" s="41">
        <f>H4+H17+H21</f>
        <v>56931</v>
      </c>
      <c r="I28" s="41">
        <f>I4+I17+I21</f>
        <v>56931</v>
      </c>
      <c r="J28" s="41">
        <f>J4+J17+J21</f>
        <v>9</v>
      </c>
      <c r="K28" s="42"/>
      <c r="L28" s="42"/>
      <c r="M28" s="42"/>
      <c r="N28" s="42"/>
    </row>
    <row r="31" spans="1:14" x14ac:dyDescent="0.2">
      <c r="A31" s="19" t="s">
        <v>18</v>
      </c>
    </row>
  </sheetData>
  <sheetProtection algorithmName="SHA-512" hashValue="SzhVAVbq0hrLYxTrswxHr9y5DpzZTN1fuIFQ7ZelERQ6nqw3IVo2/xHxINp140yUual4KeI+8fBU/bpRRGy9IQ==" saltValue="PyPpnM05DqkOaEGTWu2S0A==" spinCount="100000" sheet="1" objects="1" scenarios="1" insertRows="0" deleteRows="0" autoFilter="0"/>
  <mergeCells count="1">
    <mergeCell ref="A1:N1"/>
  </mergeCells>
  <dataValidations disablePrompts="1" count="6">
    <dataValidation allowBlank="1" showInputMessage="1" showErrorMessage="1" prompt="Valor absoluto y/o relativo que registren los indicadores con relación a su meta anual correspondiente al programa, proyecto o actividad que se trate. (DOF 9-dic-09)" sqref="K2"/>
    <dataValidation allowBlank="1" showInputMessage="1" showErrorMessage="1" prompt="Clave asignada al programa/proyecto" sqref="A2:A3"/>
    <dataValidation allowBlank="1" showInputMessage="1" showErrorMessage="1" prompt="Nombre genérico del programa/proyecto." sqref="B2:B3"/>
    <dataValidation allowBlank="1" showInputMessage="1" showErrorMessage="1" prompt="Describir el programa/proyecto." sqref="C2:C3"/>
    <dataValidation allowBlank="1" showInputMessage="1" showErrorMessage="1" prompt="Indicar la dependencia/entidad responsable del programa/proyecto." sqref="D2:D3"/>
    <dataValidation allowBlank="1" showInputMessage="1" showErrorMessage="1" prompt="Valor absoluto y relativo que registre el cumplimiento de logros u objetivos con respecto a los originalmente programados." sqref="M2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2014-12-02T14:52:02Z</cp:lastPrinted>
  <dcterms:created xsi:type="dcterms:W3CDTF">2014-10-22T05:35:08Z</dcterms:created>
  <dcterms:modified xsi:type="dcterms:W3CDTF">2017-04-25T21:42:15Z</dcterms:modified>
</cp:coreProperties>
</file>